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IỀN\HIÊN -2025\HIÊN\HIỀN 2025\HĐND\CÁC KỲ HỌP\KỲ HỌP THỨ 10\tài liệu đăng trang thông tin điện tử\Tài liệu trình kỳ họp\"/>
    </mc:Choice>
  </mc:AlternateContent>
  <bookViews>
    <workbookView xWindow="0" yWindow="0" windowWidth="20400" windowHeight="8340"/>
  </bookViews>
  <sheets>
    <sheet name="DTNM 2021-2025" sheetId="1" r:id="rId1"/>
  </sheets>
  <definedNames>
    <definedName name="_xlnm.Print_Titles" localSheetId="0">'DTNM 2021-2025'!$4:$6</definedName>
  </definedNames>
  <calcPr calcId="162913"/>
</workbook>
</file>

<file path=xl/calcChain.xml><?xml version="1.0" encoding="utf-8"?>
<calcChain xmlns="http://schemas.openxmlformats.org/spreadsheetml/2006/main">
  <c r="P12" i="1" l="1"/>
  <c r="N12" i="1" l="1"/>
  <c r="J12" i="1"/>
  <c r="O11" i="1"/>
  <c r="N11" i="1" l="1"/>
  <c r="J11" i="1"/>
  <c r="H11" i="1"/>
  <c r="O10" i="1" l="1"/>
  <c r="N10" i="1"/>
  <c r="J10" i="1"/>
  <c r="H8" i="1" l="1"/>
</calcChain>
</file>

<file path=xl/sharedStrings.xml><?xml version="1.0" encoding="utf-8"?>
<sst xmlns="http://schemas.openxmlformats.org/spreadsheetml/2006/main" count="63" uniqueCount="41">
  <si>
    <t>TT</t>
  </si>
  <si>
    <t>Danh mục dự án/công trình</t>
  </si>
  <si>
    <t>Địa điểm xây dựng</t>
  </si>
  <si>
    <t>Chủ đầu tư</t>
  </si>
  <si>
    <t>Thời gian
KC-HT</t>
  </si>
  <si>
    <t>(*)</t>
  </si>
  <si>
    <t xml:space="preserve">Quy mô đầu tư
</t>
  </si>
  <si>
    <t>Tổng mức đầu tư</t>
  </si>
  <si>
    <t>Trong đó:</t>
  </si>
  <si>
    <t>B</t>
  </si>
  <si>
    <t>CHƯƠNG TRÌNH MỤC TIÊU QUỐC GIA XÂY DỰNG NÔNG THÔN MỚI</t>
  </si>
  <si>
    <t>Xã Tân Cảnh</t>
  </si>
  <si>
    <t>UBND xã Tân Cảnh</t>
  </si>
  <si>
    <t>Ngân sách Trung ương</t>
  </si>
  <si>
    <t xml:space="preserve">Ngân sách địa phương </t>
  </si>
  <si>
    <t>Dự án thực hiện theo cơ chế đặc thù (*)</t>
  </si>
  <si>
    <t>2025-2025</t>
  </si>
  <si>
    <t xml:space="preserve">Đường bằng BTXM và hệ thống thoát nước </t>
  </si>
  <si>
    <t xml:space="preserve">Đường bằng BTXM </t>
  </si>
  <si>
    <t>Đơn vị tính: Triệu đồng</t>
  </si>
  <si>
    <t>Lý do điều chỉnh</t>
  </si>
  <si>
    <t>Đường nội thôn Đăk Ri Dốp (đoạn qua dốc Hòa Bình), xã Tân Cảnh</t>
  </si>
  <si>
    <t>Đường nội thôn 2 (đoạn nhà ông Trần Văn Thân đến rẫy A Ngọc Cường)</t>
  </si>
  <si>
    <t>Kế hoạch vốn đầu tư giai đoạn 2021 - 2025 sau điều chỉnh</t>
  </si>
  <si>
    <t>(Kèm theo Nghị quyết số:       /NQ-HĐND, ngày       tháng      năm 2024 của Hội đồng nhân dân huyện Đăk Tô)</t>
  </si>
  <si>
    <t xml:space="preserve">Kế hoạch vốn đầu tư giai đoạn 2021 - 2025 </t>
  </si>
  <si>
    <t>Ngân sách nhà nước</t>
  </si>
  <si>
    <t xml:space="preserve">Nguồn vốn khác </t>
  </si>
  <si>
    <t>Điều chỉnh giảm nguồn NSTW, tăng nguồn vốn địa phương để đảm bảo đủ kế hoạch vốn cho dự án</t>
  </si>
  <si>
    <t>Hội trường thôn 7, xã Kon Đào</t>
  </si>
  <si>
    <t>UBND xã Kon Đào</t>
  </si>
  <si>
    <t>xã Kon Đào</t>
  </si>
  <si>
    <t>Hội trường thôn</t>
  </si>
  <si>
    <t xml:space="preserve"> Đường giao thông nông thôn 8 (đường ngang số 2)</t>
  </si>
  <si>
    <t>UBND xã Diên Bình</t>
  </si>
  <si>
    <t>Xã Diên Bình</t>
  </si>
  <si>
    <t xml:space="preserve">Tôn tạo, tu bổ, phục hồi Di tích lịch sử Khu chứng tích Kon H'ring </t>
  </si>
  <si>
    <t>Ban quản lý dự án đầu tư xây dựng</t>
  </si>
  <si>
    <t>Tôn tạo, tu bổ, phục hồi Di tích lịch sử</t>
  </si>
  <si>
    <t>ĐIỀU CHỈNH DANH MỤC DỰ ÁN ĐẦU TƯ CÔNG TRUNG HẠN THỰC HIỆN CÁC CHƯƠNG TRÌNH MỤC TIÊU QUỐC GIA XÂY DỰNG NÔNG THÔN MỚI GIAI ĐOẠN 2021 - 2025 TRÊN ĐỊA BÀN HUYỆN ĐĂK TÔ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</si>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</sst>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.Vn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i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name val="Calibri"/>
      <family val="2"/>
      <scheme val="minor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7" fillId="0" borderId="0" applyNumberFormat="0"/>
    <xf numFmtId="0" fontId="9" fillId="0" borderId="0"/>
    <xf numFmtId="0" fontId="8" fillId="0" borderId="0"/>
    <xf numFmtId="0" fontId="8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6">
    <xf numFmtId="0" fontId="0" fillId="0" borderId="0" xfId="0"/>
    <xf numFmtId="165" fontId="4" fillId="0" borderId="0" xfId="2" applyNumberFormat="1" applyFont="1" applyFill="1" applyAlignment="1">
      <alignment vertical="center"/>
    </xf>
    <xf numFmtId="165" fontId="5" fillId="0" borderId="0" xfId="2" applyNumberFormat="1" applyFont="1" applyFill="1"/>
    <xf numFmtId="165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center"/>
    </xf>
    <xf numFmtId="165" fontId="6" fillId="0" borderId="5" xfId="2" applyNumberFormat="1" applyFont="1" applyFill="1" applyBorder="1" applyAlignment="1"/>
    <xf numFmtId="165" fontId="10" fillId="0" borderId="5" xfId="2" applyNumberFormat="1" applyFont="1" applyFill="1" applyBorder="1" applyAlignment="1"/>
    <xf numFmtId="165" fontId="4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 wrapText="1"/>
    </xf>
    <xf numFmtId="164" fontId="4" fillId="0" borderId="1" xfId="2" quotePrefix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/>
    <xf numFmtId="0" fontId="15" fillId="0" borderId="0" xfId="0" applyFont="1" applyFill="1"/>
    <xf numFmtId="165" fontId="2" fillId="0" borderId="1" xfId="2" quotePrefix="1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/>
    </xf>
    <xf numFmtId="165" fontId="16" fillId="0" borderId="1" xfId="2" applyNumberFormat="1" applyFont="1" applyFill="1" applyBorder="1" applyAlignment="1">
      <alignment horizontal="center" vertical="center" wrapText="1"/>
    </xf>
    <xf numFmtId="166" fontId="2" fillId="0" borderId="1" xfId="12" quotePrefix="1" applyNumberFormat="1" applyFont="1" applyFill="1" applyBorder="1" applyAlignment="1">
      <alignment horizontal="center" vertical="center"/>
    </xf>
    <xf numFmtId="165" fontId="2" fillId="0" borderId="1" xfId="13" applyNumberFormat="1" applyFont="1" applyFill="1" applyBorder="1" applyAlignment="1">
      <alignment horizontal="center" vertical="center" wrapText="1"/>
    </xf>
    <xf numFmtId="165" fontId="2" fillId="0" borderId="1" xfId="13" applyNumberFormat="1" applyFont="1" applyFill="1" applyBorder="1" applyAlignment="1">
      <alignment horizontal="center" vertical="center"/>
    </xf>
    <xf numFmtId="165" fontId="2" fillId="0" borderId="0" xfId="2" applyNumberFormat="1" applyFont="1" applyFill="1"/>
    <xf numFmtId="165" fontId="11" fillId="0" borderId="0" xfId="2" applyNumberFormat="1" applyFont="1" applyFill="1" applyAlignment="1">
      <alignment horizontal="center" vertical="center" wrapText="1"/>
    </xf>
    <xf numFmtId="165" fontId="12" fillId="0" borderId="0" xfId="2" applyNumberFormat="1" applyFont="1" applyFill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165" fontId="16" fillId="0" borderId="1" xfId="2" applyNumberFormat="1" applyFont="1" applyFill="1" applyBorder="1" applyAlignment="1">
      <alignment horizontal="center" vertical="center" wrapText="1"/>
    </xf>
    <xf numFmtId="165" fontId="16" fillId="0" borderId="4" xfId="2" applyNumberFormat="1" applyFont="1" applyFill="1" applyBorder="1" applyAlignment="1">
      <alignment horizontal="center" vertical="center" wrapText="1"/>
    </xf>
    <xf numFmtId="165" fontId="16" fillId="0" borderId="3" xfId="2" applyNumberFormat="1" applyFont="1" applyFill="1" applyBorder="1" applyAlignment="1">
      <alignment horizontal="center" vertical="center" wrapText="1"/>
    </xf>
    <xf numFmtId="165" fontId="16" fillId="0" borderId="2" xfId="2" applyNumberFormat="1" applyFont="1" applyFill="1" applyBorder="1" applyAlignment="1">
      <alignment horizontal="center" vertical="center" wrapText="1"/>
    </xf>
    <xf numFmtId="165" fontId="16" fillId="0" borderId="6" xfId="2" applyNumberFormat="1" applyFont="1" applyFill="1" applyBorder="1" applyAlignment="1">
      <alignment horizontal="center" vertical="center" wrapText="1"/>
    </xf>
    <xf numFmtId="165" fontId="16" fillId="0" borderId="7" xfId="2" applyNumberFormat="1" applyFont="1" applyFill="1" applyBorder="1" applyAlignment="1">
      <alignment horizontal="center" vertical="center" wrapText="1"/>
    </xf>
    <xf numFmtId="165" fontId="16" fillId="0" borderId="8" xfId="2" applyNumberFormat="1" applyFont="1" applyFill="1" applyBorder="1" applyAlignment="1">
      <alignment horizontal="center" vertical="center" wrapText="1"/>
    </xf>
    <xf numFmtId="165" fontId="16" fillId="0" borderId="9" xfId="2" applyNumberFormat="1" applyFont="1" applyFill="1" applyBorder="1" applyAlignment="1">
      <alignment horizontal="center" vertical="center" wrapText="1"/>
    </xf>
    <xf numFmtId="165" fontId="16" fillId="0" borderId="10" xfId="2" applyNumberFormat="1" applyFont="1" applyFill="1" applyBorder="1" applyAlignment="1">
      <alignment horizontal="center" vertical="center" wrapText="1"/>
    </xf>
    <xf numFmtId="165" fontId="16" fillId="0" borderId="11" xfId="2" applyNumberFormat="1" applyFont="1" applyFill="1" applyBorder="1" applyAlignment="1">
      <alignment horizontal="center" vertical="center" wrapText="1"/>
    </xf>
  </cellXfs>
  <cellStyles count="14">
    <cellStyle name="AutoFormat-Optionen 2" xfId="1"/>
    <cellStyle name="Comma" xfId="2" builtinId="3"/>
    <cellStyle name="Comma 10 2" xfId="3"/>
    <cellStyle name="Comma 12 2 2" xfId="13"/>
    <cellStyle name="Comma 2" xfId="12"/>
    <cellStyle name="Comma 3" xfId="4"/>
    <cellStyle name="Normal" xfId="0" builtinId="0"/>
    <cellStyle name="Normal 11 2" xfId="5"/>
    <cellStyle name="Normal 2 39" xfId="6"/>
    <cellStyle name="Normal 3" xfId="7"/>
    <cellStyle name="Normal 3 2" xfId="8"/>
    <cellStyle name="Normal 69" xfId="9"/>
    <cellStyle name="Normal 69 2 2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 bwMode="auto">
        <a:noFill/>
        <a:ln>
          <a:noFill/>
        </a:ln>
      </a:spPr>
      <a:bodyPr/>
      <a:lstStyle/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>
      <selection activeCell="E8" sqref="E8"/>
    </sheetView>
  </sheetViews>
  <sheetFormatPr defaultColWidth="9.140625" defaultRowHeight="15"/>
  <cols>
    <col min="1" max="1" width="6" style="2" customWidth="1"/>
    <col min="2" max="2" width="32.7109375" style="2" customWidth="1"/>
    <col min="3" max="3" width="11.140625" style="2" customWidth="1"/>
    <col min="4" max="4" width="12.140625" style="2" customWidth="1"/>
    <col min="5" max="5" width="10.5703125" style="3" customWidth="1"/>
    <col min="6" max="6" width="15.5703125" style="2" customWidth="1"/>
    <col min="7" max="7" width="9.5703125" style="2" customWidth="1"/>
    <col min="8" max="8" width="10.85546875" style="2" customWidth="1"/>
    <col min="9" max="9" width="9.7109375" style="2" customWidth="1"/>
    <col min="10" max="17" width="11.5703125" style="4" customWidth="1"/>
    <col min="18" max="18" width="9.7109375" style="4" customWidth="1"/>
    <col min="19" max="19" width="27.140625" style="2" customWidth="1"/>
    <col min="20" max="16384" width="9.140625" style="2"/>
  </cols>
  <sheetData>
    <row r="1" spans="1:19" s="1" customFormat="1" ht="24" customHeight="1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" customFormat="1" ht="19.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8.75">
      <c r="C3" s="13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 t="s">
        <v>19</v>
      </c>
    </row>
    <row r="4" spans="1:19" s="22" customFormat="1" ht="33.6" customHeight="1">
      <c r="A4" s="26" t="s">
        <v>0</v>
      </c>
      <c r="B4" s="26" t="s">
        <v>1</v>
      </c>
      <c r="C4" s="26" t="s">
        <v>3</v>
      </c>
      <c r="D4" s="26" t="s">
        <v>2</v>
      </c>
      <c r="E4" s="26" t="s">
        <v>4</v>
      </c>
      <c r="F4" s="26" t="s">
        <v>6</v>
      </c>
      <c r="G4" s="26" t="s">
        <v>7</v>
      </c>
      <c r="H4" s="26"/>
      <c r="I4" s="26"/>
      <c r="J4" s="30" t="s">
        <v>25</v>
      </c>
      <c r="K4" s="31"/>
      <c r="L4" s="31"/>
      <c r="M4" s="32"/>
      <c r="N4" s="33" t="s">
        <v>23</v>
      </c>
      <c r="O4" s="34"/>
      <c r="P4" s="34"/>
      <c r="Q4" s="35"/>
      <c r="R4" s="27" t="s">
        <v>15</v>
      </c>
      <c r="S4" s="26" t="s">
        <v>20</v>
      </c>
    </row>
    <row r="5" spans="1:19" s="22" customFormat="1" ht="22.5" customHeight="1">
      <c r="A5" s="26"/>
      <c r="B5" s="26"/>
      <c r="C5" s="26"/>
      <c r="D5" s="26"/>
      <c r="E5" s="26"/>
      <c r="F5" s="26"/>
      <c r="G5" s="25" t="s">
        <v>40</v>
      </c>
      <c r="H5" s="26" t="s">
        <v>8</v>
      </c>
      <c r="I5" s="26"/>
      <c r="J5" s="25" t="s">
        <v>40</v>
      </c>
      <c r="K5" s="30" t="s">
        <v>8</v>
      </c>
      <c r="L5" s="31"/>
      <c r="M5" s="32"/>
      <c r="N5" s="25" t="s">
        <v>40</v>
      </c>
      <c r="O5" s="26" t="s">
        <v>8</v>
      </c>
      <c r="P5" s="26"/>
      <c r="Q5" s="26"/>
      <c r="R5" s="28"/>
      <c r="S5" s="26"/>
    </row>
    <row r="6" spans="1:19" s="22" customFormat="1" ht="59.25" customHeight="1">
      <c r="A6" s="26"/>
      <c r="B6" s="26"/>
      <c r="C6" s="26"/>
      <c r="D6" s="26"/>
      <c r="E6" s="26"/>
      <c r="F6" s="26"/>
      <c r="G6" s="25"/>
      <c r="H6" s="16" t="s">
        <v>26</v>
      </c>
      <c r="I6" s="16" t="s">
        <v>27</v>
      </c>
      <c r="J6" s="25"/>
      <c r="K6" s="16" t="s">
        <v>13</v>
      </c>
      <c r="L6" s="16" t="s">
        <v>14</v>
      </c>
      <c r="M6" s="16" t="s">
        <v>27</v>
      </c>
      <c r="N6" s="25"/>
      <c r="O6" s="16" t="s">
        <v>13</v>
      </c>
      <c r="P6" s="16" t="s">
        <v>14</v>
      </c>
      <c r="Q6" s="16" t="s">
        <v>27</v>
      </c>
      <c r="R6" s="29"/>
      <c r="S6" s="26"/>
    </row>
    <row r="7" spans="1:19" ht="53.45" customHeight="1">
      <c r="A7" s="7" t="s">
        <v>9</v>
      </c>
      <c r="B7" s="7" t="s">
        <v>10</v>
      </c>
      <c r="C7" s="9"/>
      <c r="D7" s="7"/>
      <c r="E7" s="9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2"/>
    </row>
    <row r="8" spans="1:19" ht="69.75" customHeight="1">
      <c r="A8" s="14">
        <v>1</v>
      </c>
      <c r="B8" s="15" t="s">
        <v>21</v>
      </c>
      <c r="C8" s="16" t="s">
        <v>12</v>
      </c>
      <c r="D8" s="16" t="s">
        <v>11</v>
      </c>
      <c r="E8" s="16" t="s">
        <v>16</v>
      </c>
      <c r="F8" s="16" t="s">
        <v>17</v>
      </c>
      <c r="G8" s="17">
        <v>665</v>
      </c>
      <c r="H8" s="17">
        <f>433+150</f>
        <v>583</v>
      </c>
      <c r="I8" s="17">
        <v>82</v>
      </c>
      <c r="J8" s="17">
        <v>665</v>
      </c>
      <c r="K8" s="17">
        <v>433</v>
      </c>
      <c r="L8" s="17">
        <v>150</v>
      </c>
      <c r="M8" s="17">
        <v>82</v>
      </c>
      <c r="N8" s="17">
        <v>665</v>
      </c>
      <c r="O8" s="17">
        <v>324</v>
      </c>
      <c r="P8" s="17">
        <v>259</v>
      </c>
      <c r="Q8" s="17">
        <v>82</v>
      </c>
      <c r="R8" s="18"/>
      <c r="S8" s="8" t="s">
        <v>28</v>
      </c>
    </row>
    <row r="9" spans="1:19" ht="60">
      <c r="A9" s="14">
        <v>2</v>
      </c>
      <c r="B9" s="15" t="s">
        <v>22</v>
      </c>
      <c r="C9" s="16" t="s">
        <v>12</v>
      </c>
      <c r="D9" s="16" t="s">
        <v>11</v>
      </c>
      <c r="E9" s="16" t="s">
        <v>16</v>
      </c>
      <c r="F9" s="16" t="s">
        <v>18</v>
      </c>
      <c r="G9" s="17">
        <v>240</v>
      </c>
      <c r="H9" s="17">
        <v>200</v>
      </c>
      <c r="I9" s="17">
        <v>40</v>
      </c>
      <c r="J9" s="17">
        <v>240</v>
      </c>
      <c r="K9" s="17">
        <v>150</v>
      </c>
      <c r="L9" s="17">
        <v>50</v>
      </c>
      <c r="M9" s="17">
        <v>40</v>
      </c>
      <c r="N9" s="17">
        <v>240</v>
      </c>
      <c r="O9" s="17">
        <v>100</v>
      </c>
      <c r="P9" s="17">
        <v>100</v>
      </c>
      <c r="Q9" s="17">
        <v>40</v>
      </c>
      <c r="R9" s="18" t="s">
        <v>5</v>
      </c>
      <c r="S9" s="8" t="s">
        <v>28</v>
      </c>
    </row>
    <row r="10" spans="1:19" ht="72.75" customHeight="1">
      <c r="A10" s="14">
        <v>3</v>
      </c>
      <c r="B10" s="15" t="s">
        <v>29</v>
      </c>
      <c r="C10" s="16" t="s">
        <v>30</v>
      </c>
      <c r="D10" s="16" t="s">
        <v>31</v>
      </c>
      <c r="E10" s="16" t="s">
        <v>16</v>
      </c>
      <c r="F10" s="16" t="s">
        <v>32</v>
      </c>
      <c r="G10" s="17">
        <v>520</v>
      </c>
      <c r="H10" s="19">
        <v>450</v>
      </c>
      <c r="I10" s="17">
        <v>70</v>
      </c>
      <c r="J10" s="17">
        <f>SUM(K10:M10)</f>
        <v>520</v>
      </c>
      <c r="K10" s="17">
        <v>300</v>
      </c>
      <c r="L10" s="17">
        <v>150</v>
      </c>
      <c r="M10" s="17">
        <v>70</v>
      </c>
      <c r="N10" s="17">
        <f>SUM(O10:Q10)</f>
        <v>520</v>
      </c>
      <c r="O10" s="17">
        <f>374-192</f>
        <v>182</v>
      </c>
      <c r="P10" s="17">
        <v>268</v>
      </c>
      <c r="Q10" s="17">
        <v>70</v>
      </c>
      <c r="R10" s="18" t="s">
        <v>5</v>
      </c>
      <c r="S10" s="8" t="s">
        <v>28</v>
      </c>
    </row>
    <row r="11" spans="1:19" ht="60">
      <c r="A11" s="14">
        <v>4</v>
      </c>
      <c r="B11" s="15" t="s">
        <v>33</v>
      </c>
      <c r="C11" s="20" t="s">
        <v>34</v>
      </c>
      <c r="D11" s="20" t="s">
        <v>35</v>
      </c>
      <c r="E11" s="16" t="s">
        <v>16</v>
      </c>
      <c r="F11" s="16" t="s">
        <v>18</v>
      </c>
      <c r="G11" s="19">
        <v>400</v>
      </c>
      <c r="H11" s="19">
        <f>200+120</f>
        <v>320</v>
      </c>
      <c r="I11" s="17">
        <v>80</v>
      </c>
      <c r="J11" s="17">
        <f>SUM(K11:M11)</f>
        <v>400</v>
      </c>
      <c r="K11" s="17">
        <v>200</v>
      </c>
      <c r="L11" s="17">
        <v>120</v>
      </c>
      <c r="M11" s="17">
        <v>80</v>
      </c>
      <c r="N11" s="17">
        <f>SUM(O11:Q11)</f>
        <v>400</v>
      </c>
      <c r="O11" s="17">
        <f>120+39</f>
        <v>159</v>
      </c>
      <c r="P11" s="17">
        <v>161</v>
      </c>
      <c r="Q11" s="17">
        <v>80</v>
      </c>
      <c r="R11" s="18" t="s">
        <v>5</v>
      </c>
      <c r="S11" s="8" t="s">
        <v>28</v>
      </c>
    </row>
    <row r="12" spans="1:19" ht="63">
      <c r="A12" s="14">
        <v>5</v>
      </c>
      <c r="B12" s="15" t="s">
        <v>36</v>
      </c>
      <c r="C12" s="16" t="s">
        <v>37</v>
      </c>
      <c r="D12" s="16" t="s">
        <v>35</v>
      </c>
      <c r="E12" s="16" t="s">
        <v>16</v>
      </c>
      <c r="F12" s="16" t="s">
        <v>38</v>
      </c>
      <c r="G12" s="21">
        <v>1300</v>
      </c>
      <c r="H12" s="19">
        <v>1170</v>
      </c>
      <c r="I12" s="17">
        <v>130</v>
      </c>
      <c r="J12" s="17">
        <f>SUM(K12:M12)</f>
        <v>1300</v>
      </c>
      <c r="K12" s="17">
        <v>1000</v>
      </c>
      <c r="L12" s="17">
        <v>170</v>
      </c>
      <c r="M12" s="17">
        <v>130</v>
      </c>
      <c r="N12" s="17">
        <f>SUM(O12:Q12)</f>
        <v>1300</v>
      </c>
      <c r="O12" s="17">
        <v>737</v>
      </c>
      <c r="P12" s="17">
        <f>L12+263</f>
        <v>433</v>
      </c>
      <c r="Q12" s="17">
        <v>130</v>
      </c>
      <c r="R12" s="18"/>
      <c r="S12" s="8" t="s">
        <v>28</v>
      </c>
    </row>
    <row r="13" spans="1:19" ht="17.25" customHeight="1"/>
  </sheetData>
  <mergeCells count="19">
    <mergeCell ref="J4:M4"/>
    <mergeCell ref="N4:Q4"/>
    <mergeCell ref="O5:Q5"/>
    <mergeCell ref="A1:S1"/>
    <mergeCell ref="A2:S2"/>
    <mergeCell ref="N5:N6"/>
    <mergeCell ref="A4:A6"/>
    <mergeCell ref="B4:B6"/>
    <mergeCell ref="D4:D6"/>
    <mergeCell ref="F4:F6"/>
    <mergeCell ref="G4:I4"/>
    <mergeCell ref="E4:E6"/>
    <mergeCell ref="C4:C6"/>
    <mergeCell ref="G5:G6"/>
    <mergeCell ref="H5:I5"/>
    <mergeCell ref="S4:S6"/>
    <mergeCell ref="J5:J6"/>
    <mergeCell ref="R4:R6"/>
    <mergeCell ref="K5:M5"/>
  </mergeCells>
  <phoneticPr fontId="13" type="noConversion"/>
  <pageMargins left="0.51181102362204722" right="0.23622047244094491" top="0.59055118110236227" bottom="0.43307086614173229" header="0.31496062992125984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DTNM 2021-2025</vt:lpstr>
      <vt:lpstr>'DTNM 2021-2025'!Print_Titles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SKHDT-KTN-LOIDN</dc:creator>
  <cp:lastModifiedBy>Windows User</cp:lastModifiedBy>
  <cp:lastPrinted>2025-06-24T03:26:41Z</cp:lastPrinted>
  <dcterms:created xsi:type="dcterms:W3CDTF">2022-06-22T11:57:42Z</dcterms:created>
  <dcterms:modified xsi:type="dcterms:W3CDTF">2025-06-24T09:46:05Z</dcterms:modified>
</cp:coreProperties>
</file>